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бъекты 2021 года (14.12.21)" sheetId="13" r:id="rId1"/>
  </sheets>
  <definedNames>
    <definedName name="_xlnm.Print_Area" localSheetId="0">'Объекты 2021 года (14.12.21)'!$A$1:$J$25</definedName>
  </definedNames>
  <calcPr calcId="162913"/>
</workbook>
</file>

<file path=xl/calcChain.xml><?xml version="1.0" encoding="utf-8"?>
<calcChain xmlns="http://schemas.openxmlformats.org/spreadsheetml/2006/main">
  <c r="F12" i="13" l="1"/>
  <c r="F11" i="13"/>
  <c r="F10" i="13"/>
  <c r="F8" i="13"/>
  <c r="I24" i="13" l="1"/>
  <c r="I25" i="13" s="1"/>
  <c r="H24" i="13"/>
  <c r="G24" i="13"/>
  <c r="D24" i="13"/>
  <c r="C24" i="13"/>
  <c r="F23" i="13"/>
  <c r="F22" i="13"/>
  <c r="F21" i="13"/>
  <c r="F20" i="13"/>
  <c r="F19" i="13"/>
  <c r="F18" i="13"/>
  <c r="I16" i="13"/>
  <c r="H15" i="13"/>
  <c r="G15" i="13"/>
  <c r="H14" i="13"/>
  <c r="G14" i="13"/>
  <c r="D14" i="13"/>
  <c r="C14" i="13"/>
  <c r="G25" i="13" l="1"/>
  <c r="C25" i="13"/>
  <c r="D25" i="13"/>
  <c r="H25" i="13"/>
  <c r="F14" i="13"/>
  <c r="F24" i="13"/>
  <c r="G16" i="13"/>
  <c r="H16" i="13"/>
  <c r="F25" i="13" l="1"/>
</calcChain>
</file>

<file path=xl/comments1.xml><?xml version="1.0" encoding="utf-8"?>
<comments xmlns="http://schemas.openxmlformats.org/spreadsheetml/2006/main">
  <authors>
    <author>Автор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Куц О.В.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Попов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Лямин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204"/>
          </rPr>
          <t>Лямин</t>
        </r>
      </text>
    </comment>
  </commentList>
</comments>
</file>

<file path=xl/sharedStrings.xml><?xml version="1.0" encoding="utf-8"?>
<sst xmlns="http://schemas.openxmlformats.org/spreadsheetml/2006/main" count="63" uniqueCount="58">
  <si>
    <t>ФБ</t>
  </si>
  <si>
    <t>МБ</t>
  </si>
  <si>
    <t>№ п/п</t>
  </si>
  <si>
    <t>Сроки проведения работ</t>
  </si>
  <si>
    <t>Наименование объекта</t>
  </si>
  <si>
    <t>цена контракта</t>
  </si>
  <si>
    <t>подрядная организация</t>
  </si>
  <si>
    <t>Распределение финансирования</t>
  </si>
  <si>
    <t>РБ</t>
  </si>
  <si>
    <t>ИНФОРМАЦИЯ</t>
  </si>
  <si>
    <t>дата заключения</t>
  </si>
  <si>
    <t>№ государственного или муниципального контракта</t>
  </si>
  <si>
    <t>протяженность</t>
  </si>
  <si>
    <t>Площадь покрытия</t>
  </si>
  <si>
    <t>об объектах контроля 2021 года, реализуемых в рамках регионального проекта "Региональная и местная дорожная сеть Камчатского края"</t>
  </si>
  <si>
    <t>ДОРОЖНЫЕ ОБЪЕКТЫ РЕГИОНАЛЬНОГО ЗНАЧЕНИЯ</t>
  </si>
  <si>
    <t>Ремонт и содержание на принципах контракта жизненного цикла  автомобильной дороги Мильково - Ключи - Усть-Камчатск на участке км 84 - км 94</t>
  </si>
  <si>
    <t>ИП Семин А.В.</t>
  </si>
  <si>
    <t xml:space="preserve">№ 66 </t>
  </si>
  <si>
    <t>Ремонт автомобильной дороги Елизово - Паратунка на участке км 24+338 - км 29+900</t>
  </si>
  <si>
    <t>06.04.2021 - 30.11.2021</t>
  </si>
  <si>
    <t>ООО "ДРСУ"</t>
  </si>
  <si>
    <t>№ 9</t>
  </si>
  <si>
    <t>Капитальный ремонт автомобильной дороги Эссо – Крапивная на участке км 12 – км 24</t>
  </si>
  <si>
    <t>01.04.2021 - 30.11.2021</t>
  </si>
  <si>
    <t>ГУП КК "ДРСУ"</t>
  </si>
  <si>
    <t xml:space="preserve"> № 1</t>
  </si>
  <si>
    <t>Капитальный ремонт автомобильной дороги Елизово – Паратунка, обустройство недостающим электроосвещением (1 этап) и содержание линии наружного электроосвещения на автомобильной дороге Елизово – Паратунка (1 этап) в рамках контракта жизненного цикла</t>
  </si>
  <si>
    <t>Капитальный ремонт
01.05.2021 - 30.11.2021</t>
  </si>
  <si>
    <t>ИТОГО (РЕМОНТЫ 2021 ГОДА)</t>
  </si>
  <si>
    <t>ИТОГО (РЕМОНТЫ 2021 ГОДА И СОДЕРЖАНИЕ)</t>
  </si>
  <si>
    <t>ИТОГО (СОДЕРЖАНИЕ)</t>
  </si>
  <si>
    <t>ОБЪЕКТЫ УЛИЧНО-ДОРОЖНОЙ СЕТИ ПЕТРОПАВЛОВСК-КАМЧАТСКОЙ ГОРОДСКОЙ АГЛОМЕРАЦИИ</t>
  </si>
  <si>
    <t>01.05.21-01.10.21</t>
  </si>
  <si>
    <t>ООО "Камчатдорстрой"</t>
  </si>
  <si>
    <t>0138300000420000_802</t>
  </si>
  <si>
    <t>ООО "Автодорстрой"</t>
  </si>
  <si>
    <t>0138300000420000_803</t>
  </si>
  <si>
    <t>ООО "БАНГА"</t>
  </si>
  <si>
    <t>0138300000420000_805</t>
  </si>
  <si>
    <t>Выполнение работ по ремонту автомобильной дороги общего пользования по ул.Приморская на участке ПК00+00–ПК3+313 в г. Петропавловске-Камчатском</t>
  </si>
  <si>
    <t>Выполнение работ по ремонту автомобильной дороги общего пользования  по ул.Светлая- ул.Попова   ПК 0+00 – ПК 7+84 в г. Петропавловске-Камчатском</t>
  </si>
  <si>
    <t>ИТОГО ЗА КАМЧАТСКИЙ КРАЙ</t>
  </si>
  <si>
    <t>ИТОГО ПО ОБЪЕКТАМ АГЛОМЕРАЦИИ</t>
  </si>
  <si>
    <t>Выполнение работ по ремонту автомобильной дороги общего пользования по ул. Красная сопка на участке ПК00+00–ПК4+55,52 в г. Петропавловске-Камчатском</t>
  </si>
  <si>
    <t>Выполнение работ по ремонту автомобильной дороги общего пользования по ул. Океанская на участке ПК 21+23 – ПК 23+59 в г. Петропавловске-Камчатском</t>
  </si>
  <si>
    <t>Выполнение работ по ремонту автомобильной дороги общего пользования по ул. Ленинградская  на участке ПК 0+00 – ПК 10+47 в г. Петропавловске-Камчатском</t>
  </si>
  <si>
    <t>Выполнение работ по ремонту автомобильной дороги общего пользования по ул. Ларина  на участке ПК 0+00 – ПК 3+38 в г. Петропавловске-Камчатском</t>
  </si>
  <si>
    <t>МУП "СДРС"</t>
  </si>
  <si>
    <t>ООО "Онтарион"</t>
  </si>
  <si>
    <t>№ 15</t>
  </si>
  <si>
    <t>Ремонт 
01.05.2021 - 31.10. 2021</t>
  </si>
  <si>
    <t>Содержание 
01.01.2021 - 15.01.2024</t>
  </si>
  <si>
    <t>Содержание 
01.12.2021 - 31.12.2024</t>
  </si>
  <si>
    <t>0138300000421000277</t>
  </si>
  <si>
    <t>29.05.21-01.10.21</t>
  </si>
  <si>
    <t>19.04.21-01.10.21</t>
  </si>
  <si>
    <t>0138300000420000_804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</si>
</sst>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1" fillId="0" borderId="54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left" vertical="top" wrapText="1"/>
    </xf>
    <xf numFmtId="0" fontId="1" fillId="0" borderId="47" xfId="0" applyFont="1" applyFill="1" applyBorder="1" applyAlignment="1">
      <alignment horizontal="center" vertical="center" wrapText="1"/>
    </xf>
    <xf numFmtId="4" fontId="1" fillId="0" borderId="4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top" wrapText="1"/>
    </xf>
    <xf numFmtId="0" fontId="1" fillId="0" borderId="58" xfId="0" applyFont="1" applyFill="1" applyBorder="1" applyAlignment="1">
      <alignment horizontal="center" vertical="center" wrapText="1"/>
    </xf>
    <xf numFmtId="4" fontId="1" fillId="0" borderId="58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1" fillId="0" borderId="56" xfId="0" applyNumberFormat="1" applyFont="1" applyFill="1" applyBorder="1" applyAlignment="1">
      <alignment horizontal="center" vertical="center"/>
    </xf>
    <xf numFmtId="4" fontId="1" fillId="0" borderId="5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justify" vertical="top" wrapText="1"/>
    </xf>
    <xf numFmtId="0" fontId="1" fillId="0" borderId="52" xfId="0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 wrapText="1"/>
    </xf>
    <xf numFmtId="14" fontId="2" fillId="0" borderId="58" xfId="0" applyNumberFormat="1" applyFont="1" applyFill="1" applyBorder="1" applyAlignment="1">
      <alignment horizontal="center" vertical="center" wrapText="1"/>
    </xf>
    <xf numFmtId="164" fontId="4" fillId="0" borderId="58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4" fontId="1" fillId="0" borderId="43" xfId="0" applyNumberFormat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/>
    </xf>
    <xf numFmtId="4" fontId="1" fillId="0" borderId="52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4" fontId="1" fillId="0" borderId="51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vertical="center"/>
    </xf>
    <xf numFmtId="4" fontId="1" fillId="0" borderId="36" xfId="0" applyNumberFormat="1" applyFont="1" applyFill="1" applyBorder="1" applyAlignment="1">
      <alignment horizontal="center" vertical="center"/>
    </xf>
    <xf numFmtId="4" fontId="1" fillId="0" borderId="37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4" fontId="1" fillId="0" borderId="43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 wrapText="1"/>
    </xf>
    <xf numFmtId="4" fontId="6" fillId="0" borderId="47" xfId="0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4" fontId="6" fillId="0" borderId="42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4" fontId="6" fillId="0" borderId="30" xfId="0" applyNumberFormat="1" applyFont="1" applyFill="1" applyBorder="1" applyAlignment="1">
      <alignment horizontal="center" vertical="center"/>
    </xf>
    <xf numFmtId="4" fontId="6" fillId="0" borderId="2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4" fontId="6" fillId="0" borderId="51" xfId="0" applyNumberFormat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4" fontId="6" fillId="0" borderId="43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4" fontId="6" fillId="0" borderId="39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justify" vertical="top" wrapText="1"/>
    </xf>
    <xf numFmtId="0" fontId="1" fillId="0" borderId="48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/>
    </xf>
    <xf numFmtId="4" fontId="1" fillId="0" borderId="48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justify" vertical="top" wrapText="1"/>
    </xf>
    <xf numFmtId="1" fontId="1" fillId="0" borderId="17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justify" vertical="top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1" fillId="0" borderId="49" xfId="0" applyNumberFormat="1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4" fontId="6" fillId="0" borderId="32" xfId="0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62" xfId="0" applyFont="1" applyFill="1" applyBorder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5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R41"/>
  <sheetViews>
    <sheetView tabSelected="1" zoomScale="85" zoomScaleNormal="85" zoomScaleSheetLayoutView="100" workbookViewId="0">
      <selection activeCell="B11" sqref="B11"/>
    </sheetView>
  </sheetViews>
  <sheetFormatPr defaultRowHeight="15" x14ac:dyDescent="0.25"/>
  <cols>
    <col min="1" max="1" width="9.140625" style="2"/>
    <col min="2" max="2" width="73.28515625" style="2" customWidth="1"/>
    <col min="3" max="3" width="12.7109375" style="2" customWidth="1"/>
    <col min="4" max="4" width="16.7109375" style="2" customWidth="1"/>
    <col min="5" max="5" width="28.5703125" style="2" customWidth="1"/>
    <col min="6" max="6" width="21.140625" style="2" customWidth="1"/>
    <col min="7" max="7" width="20.5703125" style="2" hidden="1" customWidth="1"/>
    <col min="8" max="8" width="21.5703125" style="2" hidden="1" customWidth="1"/>
    <col min="9" max="9" width="21" style="2" hidden="1" customWidth="1"/>
    <col min="10" max="10" width="37.42578125" style="2" customWidth="1"/>
    <col min="11" max="11" width="41.28515625" style="2" customWidth="1"/>
    <col min="12" max="12" width="16.5703125" style="2" customWidth="1"/>
    <col min="13" max="16384" width="9.140625" style="2"/>
  </cols>
  <sheetData>
    <row r="1" spans="1:12" s="2" customFormat="1" ht="18.75" x14ac:dyDescent="0.3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.75" customHeight="1" x14ac:dyDescent="0.3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15.75" customHeight="1" thickBot="1" x14ac:dyDescent="0.3"/>
    <row r="4" spans="1:12" s="2" customFormat="1" ht="18.75" customHeight="1" x14ac:dyDescent="0.25">
      <c r="A4" s="3" t="s">
        <v>2</v>
      </c>
      <c r="B4" s="4" t="s">
        <v>4</v>
      </c>
      <c r="C4" s="5" t="s">
        <v>12</v>
      </c>
      <c r="D4" s="6" t="s">
        <v>13</v>
      </c>
      <c r="E4" s="7" t="s">
        <v>3</v>
      </c>
      <c r="F4" s="8" t="s">
        <v>5</v>
      </c>
      <c r="G4" s="9" t="s">
        <v>7</v>
      </c>
      <c r="H4" s="10"/>
      <c r="I4" s="11"/>
      <c r="J4" s="12" t="s">
        <v>6</v>
      </c>
      <c r="K4" s="13" t="s">
        <v>11</v>
      </c>
      <c r="L4" s="14" t="s">
        <v>10</v>
      </c>
    </row>
    <row r="5" spans="1:12" s="2" customFormat="1" ht="18.75" customHeight="1" x14ac:dyDescent="0.25">
      <c r="A5" s="15"/>
      <c r="B5" s="16"/>
      <c r="C5" s="17"/>
      <c r="D5" s="18"/>
      <c r="E5" s="19"/>
      <c r="F5" s="20"/>
      <c r="G5" s="21"/>
      <c r="H5" s="22"/>
      <c r="I5" s="23"/>
      <c r="J5" s="24"/>
      <c r="K5" s="25"/>
      <c r="L5" s="26"/>
    </row>
    <row r="6" spans="1:12" s="2" customFormat="1" ht="40.5" customHeight="1" thickBot="1" x14ac:dyDescent="0.3">
      <c r="A6" s="27"/>
      <c r="B6" s="28"/>
      <c r="C6" s="29"/>
      <c r="D6" s="30"/>
      <c r="E6" s="31"/>
      <c r="F6" s="32"/>
      <c r="G6" s="33" t="s">
        <v>0</v>
      </c>
      <c r="H6" s="34" t="s">
        <v>8</v>
      </c>
      <c r="I6" s="35" t="s">
        <v>1</v>
      </c>
      <c r="J6" s="36"/>
      <c r="K6" s="37"/>
      <c r="L6" s="38"/>
    </row>
    <row r="7" spans="1:12" s="2" customFormat="1" ht="19.5" thickBot="1" x14ac:dyDescent="0.3">
      <c r="A7" s="39"/>
      <c r="B7" s="40" t="s">
        <v>15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2" customFormat="1" ht="31.5" x14ac:dyDescent="0.25">
      <c r="A8" s="42">
        <v>1</v>
      </c>
      <c r="B8" s="43" t="s">
        <v>16</v>
      </c>
      <c r="C8" s="44">
        <v>10</v>
      </c>
      <c r="D8" s="45">
        <v>100000</v>
      </c>
      <c r="E8" s="46" t="s">
        <v>51</v>
      </c>
      <c r="F8" s="47">
        <f>H8+H9</f>
        <v>160076164</v>
      </c>
      <c r="G8" s="48">
        <v>0</v>
      </c>
      <c r="H8" s="49">
        <v>150046728</v>
      </c>
      <c r="I8" s="50">
        <v>0</v>
      </c>
      <c r="J8" s="51" t="s">
        <v>17</v>
      </c>
      <c r="K8" s="51" t="s">
        <v>18</v>
      </c>
      <c r="L8" s="52">
        <v>44182</v>
      </c>
    </row>
    <row r="9" spans="1:12" s="2" customFormat="1" ht="31.5" x14ac:dyDescent="0.25">
      <c r="A9" s="53"/>
      <c r="B9" s="54"/>
      <c r="C9" s="55"/>
      <c r="D9" s="56"/>
      <c r="E9" s="57" t="s">
        <v>52</v>
      </c>
      <c r="F9" s="58"/>
      <c r="G9" s="59">
        <v>0</v>
      </c>
      <c r="H9" s="60">
        <v>10029436</v>
      </c>
      <c r="I9" s="61">
        <v>0</v>
      </c>
      <c r="J9" s="62"/>
      <c r="K9" s="62"/>
      <c r="L9" s="63"/>
    </row>
    <row r="10" spans="1:12" s="2" customFormat="1" ht="42.75" customHeight="1" x14ac:dyDescent="0.25">
      <c r="A10" s="64">
        <v>2</v>
      </c>
      <c r="B10" s="65" t="s">
        <v>19</v>
      </c>
      <c r="C10" s="66">
        <v>5.4</v>
      </c>
      <c r="D10" s="67">
        <v>63123</v>
      </c>
      <c r="E10" s="68" t="s">
        <v>20</v>
      </c>
      <c r="F10" s="69">
        <f>H10</f>
        <v>251545271.59999999</v>
      </c>
      <c r="G10" s="59">
        <v>0</v>
      </c>
      <c r="H10" s="70">
        <v>251545271.59999999</v>
      </c>
      <c r="I10" s="61">
        <v>0</v>
      </c>
      <c r="J10" s="71" t="s">
        <v>21</v>
      </c>
      <c r="K10" s="71" t="s">
        <v>22</v>
      </c>
      <c r="L10" s="72">
        <v>44291</v>
      </c>
    </row>
    <row r="11" spans="1:12" s="2" customFormat="1" ht="44.25" customHeight="1" x14ac:dyDescent="0.25">
      <c r="A11" s="64">
        <v>3</v>
      </c>
      <c r="B11" s="65" t="s">
        <v>23</v>
      </c>
      <c r="C11" s="73">
        <v>12.08</v>
      </c>
      <c r="D11" s="74">
        <v>127493</v>
      </c>
      <c r="E11" s="68" t="s">
        <v>24</v>
      </c>
      <c r="F11" s="75">
        <f>G11+H11</f>
        <v>350936775</v>
      </c>
      <c r="G11" s="59">
        <v>166500000</v>
      </c>
      <c r="H11" s="76">
        <v>184436775</v>
      </c>
      <c r="I11" s="61">
        <v>0</v>
      </c>
      <c r="J11" s="77" t="s">
        <v>25</v>
      </c>
      <c r="K11" s="77" t="s">
        <v>26</v>
      </c>
      <c r="L11" s="78">
        <v>44200</v>
      </c>
    </row>
    <row r="12" spans="1:12" s="2" customFormat="1" ht="51" customHeight="1" x14ac:dyDescent="0.25">
      <c r="A12" s="79">
        <v>4</v>
      </c>
      <c r="B12" s="80" t="s">
        <v>27</v>
      </c>
      <c r="C12" s="81">
        <v>0.313</v>
      </c>
      <c r="D12" s="82">
        <v>3756</v>
      </c>
      <c r="E12" s="83" t="s">
        <v>28</v>
      </c>
      <c r="F12" s="84">
        <f>H12+H13</f>
        <v>9332252.7799999993</v>
      </c>
      <c r="G12" s="59">
        <v>0</v>
      </c>
      <c r="H12" s="85">
        <v>9025929</v>
      </c>
      <c r="I12" s="61">
        <v>0</v>
      </c>
      <c r="J12" s="86" t="s">
        <v>49</v>
      </c>
      <c r="K12" s="86" t="s">
        <v>50</v>
      </c>
      <c r="L12" s="87">
        <v>44320</v>
      </c>
    </row>
    <row r="13" spans="1:12" s="2" customFormat="1" ht="50.25" customHeight="1" thickBot="1" x14ac:dyDescent="0.3">
      <c r="A13" s="88"/>
      <c r="B13" s="89"/>
      <c r="C13" s="90"/>
      <c r="D13" s="91"/>
      <c r="E13" s="92" t="s">
        <v>53</v>
      </c>
      <c r="F13" s="93"/>
      <c r="G13" s="94">
        <v>0</v>
      </c>
      <c r="H13" s="70">
        <v>306323.78000000003</v>
      </c>
      <c r="I13" s="95">
        <v>0</v>
      </c>
      <c r="J13" s="96"/>
      <c r="K13" s="96"/>
      <c r="L13" s="97"/>
    </row>
    <row r="14" spans="1:12" s="2" customFormat="1" ht="20.25" thickBot="1" x14ac:dyDescent="0.3">
      <c r="A14" s="98" t="s">
        <v>29</v>
      </c>
      <c r="B14" s="99"/>
      <c r="C14" s="100">
        <f>C8+C10+C11+C12</f>
        <v>27.792999999999999</v>
      </c>
      <c r="D14" s="101">
        <f>D8+D10+D11+D12</f>
        <v>294372</v>
      </c>
      <c r="E14" s="102"/>
      <c r="F14" s="103">
        <f>F8+F10+F11+F12</f>
        <v>771890463.38</v>
      </c>
      <c r="G14" s="104">
        <f>G8+G10+G11+G12</f>
        <v>166500000</v>
      </c>
      <c r="H14" s="105">
        <f>H8+H10+H11+H12</f>
        <v>595054703.60000002</v>
      </c>
      <c r="I14" s="106">
        <v>0</v>
      </c>
      <c r="J14" s="107"/>
      <c r="K14" s="107"/>
      <c r="L14" s="108"/>
    </row>
    <row r="15" spans="1:12" s="2" customFormat="1" ht="20.25" thickBot="1" x14ac:dyDescent="0.3">
      <c r="A15" s="98" t="s">
        <v>31</v>
      </c>
      <c r="B15" s="99"/>
      <c r="C15" s="109"/>
      <c r="D15" s="110"/>
      <c r="E15" s="111"/>
      <c r="F15" s="112"/>
      <c r="G15" s="104">
        <f>G9+G13</f>
        <v>0</v>
      </c>
      <c r="H15" s="105">
        <f>H9+H13</f>
        <v>10335759.779999999</v>
      </c>
      <c r="I15" s="106">
        <v>0</v>
      </c>
      <c r="J15" s="107"/>
      <c r="K15" s="107"/>
      <c r="L15" s="108"/>
    </row>
    <row r="16" spans="1:12" s="2" customFormat="1" ht="20.25" thickBot="1" x14ac:dyDescent="0.3">
      <c r="A16" s="98" t="s">
        <v>30</v>
      </c>
      <c r="B16" s="99"/>
      <c r="C16" s="113"/>
      <c r="D16" s="114"/>
      <c r="E16" s="115"/>
      <c r="F16" s="116"/>
      <c r="G16" s="104">
        <f>G14+G15</f>
        <v>166500000</v>
      </c>
      <c r="H16" s="104">
        <f>H14+H15</f>
        <v>605390463.38</v>
      </c>
      <c r="I16" s="104">
        <f>I14+I15</f>
        <v>0</v>
      </c>
      <c r="J16" s="107"/>
      <c r="K16" s="107"/>
      <c r="L16" s="108"/>
    </row>
    <row r="17" spans="1:13" s="2" customFormat="1" ht="19.5" thickBot="1" x14ac:dyDescent="0.3">
      <c r="A17" s="117" t="s">
        <v>32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3" s="2" customFormat="1" ht="56.25" x14ac:dyDescent="0.25">
      <c r="A18" s="119">
        <v>1</v>
      </c>
      <c r="B18" s="120" t="s">
        <v>44</v>
      </c>
      <c r="C18" s="121">
        <v>0.33</v>
      </c>
      <c r="D18" s="122">
        <v>5128</v>
      </c>
      <c r="E18" s="123" t="s">
        <v>33</v>
      </c>
      <c r="F18" s="124">
        <f t="shared" ref="F18:F23" si="0">G18+H18+I18</f>
        <v>25057028.079999998</v>
      </c>
      <c r="G18" s="125">
        <v>22551325.27</v>
      </c>
      <c r="H18" s="76">
        <v>0</v>
      </c>
      <c r="I18" s="126">
        <v>2505702.81</v>
      </c>
      <c r="J18" s="127" t="s">
        <v>34</v>
      </c>
      <c r="K18" s="128" t="s">
        <v>35</v>
      </c>
      <c r="L18" s="129">
        <v>44207</v>
      </c>
    </row>
    <row r="19" spans="1:13" s="2" customFormat="1" ht="56.25" x14ac:dyDescent="0.25">
      <c r="A19" s="119">
        <v>2</v>
      </c>
      <c r="B19" s="130" t="s">
        <v>47</v>
      </c>
      <c r="C19" s="121">
        <v>0.34</v>
      </c>
      <c r="D19" s="122">
        <v>5968</v>
      </c>
      <c r="E19" s="123" t="s">
        <v>33</v>
      </c>
      <c r="F19" s="124">
        <f t="shared" si="0"/>
        <v>29678832.209999997</v>
      </c>
      <c r="G19" s="125">
        <v>26710948.989999998</v>
      </c>
      <c r="H19" s="76">
        <v>0</v>
      </c>
      <c r="I19" s="126">
        <v>2967883.22</v>
      </c>
      <c r="J19" s="77" t="s">
        <v>36</v>
      </c>
      <c r="K19" s="128" t="s">
        <v>37</v>
      </c>
      <c r="L19" s="78">
        <v>44207</v>
      </c>
    </row>
    <row r="20" spans="1:13" s="2" customFormat="1" ht="56.25" x14ac:dyDescent="0.25">
      <c r="A20" s="119">
        <v>3</v>
      </c>
      <c r="B20" s="130" t="s">
        <v>45</v>
      </c>
      <c r="C20" s="121">
        <v>0.43</v>
      </c>
      <c r="D20" s="122">
        <v>6397</v>
      </c>
      <c r="E20" s="123" t="s">
        <v>33</v>
      </c>
      <c r="F20" s="124">
        <f t="shared" si="0"/>
        <v>36556192.799999997</v>
      </c>
      <c r="G20" s="125">
        <v>32900573.52</v>
      </c>
      <c r="H20" s="76">
        <v>0</v>
      </c>
      <c r="I20" s="126">
        <v>3655619.28</v>
      </c>
      <c r="J20" s="77" t="s">
        <v>34</v>
      </c>
      <c r="K20" s="128" t="s">
        <v>57</v>
      </c>
      <c r="L20" s="78">
        <v>44207</v>
      </c>
    </row>
    <row r="21" spans="1:13" s="2" customFormat="1" ht="56.25" x14ac:dyDescent="0.25">
      <c r="A21" s="119">
        <v>4</v>
      </c>
      <c r="B21" s="130" t="s">
        <v>46</v>
      </c>
      <c r="C21" s="121">
        <v>1.05</v>
      </c>
      <c r="D21" s="122">
        <v>21147</v>
      </c>
      <c r="E21" s="123" t="s">
        <v>33</v>
      </c>
      <c r="F21" s="124">
        <f t="shared" si="0"/>
        <v>133840924.15000001</v>
      </c>
      <c r="G21" s="125">
        <v>75608520.180000007</v>
      </c>
      <c r="H21" s="76">
        <v>44848311.549999997</v>
      </c>
      <c r="I21" s="126">
        <v>13384092.42</v>
      </c>
      <c r="J21" s="77" t="s">
        <v>38</v>
      </c>
      <c r="K21" s="128" t="s">
        <v>39</v>
      </c>
      <c r="L21" s="78">
        <v>44207</v>
      </c>
    </row>
    <row r="22" spans="1:13" s="2" customFormat="1" ht="56.25" x14ac:dyDescent="0.25">
      <c r="A22" s="119">
        <v>5</v>
      </c>
      <c r="B22" s="130" t="s">
        <v>40</v>
      </c>
      <c r="C22" s="121">
        <v>3.31</v>
      </c>
      <c r="D22" s="122">
        <v>25688</v>
      </c>
      <c r="E22" s="123" t="s">
        <v>56</v>
      </c>
      <c r="F22" s="124">
        <f t="shared" si="0"/>
        <v>122243013.58999999</v>
      </c>
      <c r="G22" s="125">
        <v>4389442.13</v>
      </c>
      <c r="H22" s="76">
        <v>101247963.63</v>
      </c>
      <c r="I22" s="126">
        <v>16605607.83</v>
      </c>
      <c r="J22" s="77" t="s">
        <v>48</v>
      </c>
      <c r="K22" s="131">
        <v>1.38300000421E+17</v>
      </c>
      <c r="L22" s="78">
        <v>44305</v>
      </c>
    </row>
    <row r="23" spans="1:13" s="2" customFormat="1" ht="69.75" customHeight="1" thickBot="1" x14ac:dyDescent="0.3">
      <c r="A23" s="132">
        <v>6</v>
      </c>
      <c r="B23" s="133" t="s">
        <v>41</v>
      </c>
      <c r="C23" s="73">
        <v>0.78</v>
      </c>
      <c r="D23" s="134">
        <v>6303</v>
      </c>
      <c r="E23" s="135" t="s">
        <v>55</v>
      </c>
      <c r="F23" s="124">
        <f t="shared" si="0"/>
        <v>28780764.789999999</v>
      </c>
      <c r="G23" s="136">
        <v>4339189.91</v>
      </c>
      <c r="H23" s="70">
        <v>16379140.99</v>
      </c>
      <c r="I23" s="137">
        <v>8062433.8899999997</v>
      </c>
      <c r="J23" s="77" t="s">
        <v>48</v>
      </c>
      <c r="K23" s="138" t="s">
        <v>54</v>
      </c>
      <c r="L23" s="139">
        <v>44345</v>
      </c>
    </row>
    <row r="24" spans="1:13" s="2" customFormat="1" ht="20.25" thickBot="1" x14ac:dyDescent="0.3">
      <c r="A24" s="98" t="s">
        <v>43</v>
      </c>
      <c r="B24" s="99"/>
      <c r="C24" s="140">
        <f>C18+C19+C20+C21+C22+C23</f>
        <v>6.2400000000000011</v>
      </c>
      <c r="D24" s="141">
        <f>D18+D19+D20+D21+D22+D23</f>
        <v>70631</v>
      </c>
      <c r="E24" s="142"/>
      <c r="F24" s="143">
        <f t="shared" ref="F24:I24" si="1">F18+F19+F20+F21+F22+F23</f>
        <v>376156755.62</v>
      </c>
      <c r="G24" s="144">
        <f t="shared" si="1"/>
        <v>166500000</v>
      </c>
      <c r="H24" s="105">
        <f t="shared" si="1"/>
        <v>162475416.17000002</v>
      </c>
      <c r="I24" s="106">
        <f t="shared" si="1"/>
        <v>47181339.450000003</v>
      </c>
      <c r="J24" s="145"/>
      <c r="K24" s="146"/>
      <c r="L24" s="147"/>
    </row>
    <row r="25" spans="1:13" s="2" customFormat="1" ht="44.25" customHeight="1" thickBot="1" x14ac:dyDescent="0.3">
      <c r="A25" s="148" t="s">
        <v>42</v>
      </c>
      <c r="B25" s="149"/>
      <c r="C25" s="150">
        <f>C14+C24</f>
        <v>34.033000000000001</v>
      </c>
      <c r="D25" s="151">
        <f>D14+D24</f>
        <v>365003</v>
      </c>
      <c r="E25" s="152"/>
      <c r="F25" s="153">
        <f t="shared" ref="F25:I25" si="2">F14+F24</f>
        <v>1148047219</v>
      </c>
      <c r="G25" s="150">
        <f t="shared" si="2"/>
        <v>333000000</v>
      </c>
      <c r="H25" s="154">
        <f t="shared" si="2"/>
        <v>757530119.76999998</v>
      </c>
      <c r="I25" s="155">
        <f t="shared" si="2"/>
        <v>47181339.450000003</v>
      </c>
      <c r="J25" s="156"/>
      <c r="K25" s="157"/>
      <c r="L25" s="158"/>
      <c r="M25" s="159"/>
    </row>
    <row r="26" spans="1:13" s="2" customFormat="1" x14ac:dyDescent="0.25"/>
    <row r="27" spans="1:13" s="2" customFormat="1" x14ac:dyDescent="0.25"/>
    <row r="28" spans="1:13" s="2" customFormat="1" x14ac:dyDescent="0.25"/>
    <row r="29" spans="1:13" s="2" customFormat="1" x14ac:dyDescent="0.25"/>
    <row r="30" spans="1:13" s="2" customFormat="1" x14ac:dyDescent="0.25"/>
    <row r="31" spans="1:13" s="2" customFormat="1" x14ac:dyDescent="0.25"/>
    <row r="32" spans="1:13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</sheetData>
  <mergeCells count="39">
    <mergeCell ref="K12:K13"/>
    <mergeCell ref="L12:L13"/>
    <mergeCell ref="A17:L17"/>
    <mergeCell ref="A24:B24"/>
    <mergeCell ref="A25:B25"/>
    <mergeCell ref="E14:E16"/>
    <mergeCell ref="F14:F16"/>
    <mergeCell ref="A15:B15"/>
    <mergeCell ref="A16:B16"/>
    <mergeCell ref="A14:B14"/>
    <mergeCell ref="C14:C16"/>
    <mergeCell ref="D14:D16"/>
    <mergeCell ref="F12:F13"/>
    <mergeCell ref="J12:J13"/>
    <mergeCell ref="A12:A13"/>
    <mergeCell ref="B12:B13"/>
    <mergeCell ref="C12:C13"/>
    <mergeCell ref="D12:D13"/>
    <mergeCell ref="B7:L7"/>
    <mergeCell ref="A8:A9"/>
    <mergeCell ref="B8:B9"/>
    <mergeCell ref="C8:C9"/>
    <mergeCell ref="D8:D9"/>
    <mergeCell ref="F8:F9"/>
    <mergeCell ref="J8:J9"/>
    <mergeCell ref="K8:K9"/>
    <mergeCell ref="L8:L9"/>
    <mergeCell ref="L4:L6"/>
    <mergeCell ref="A1:L1"/>
    <mergeCell ref="A2:L2"/>
    <mergeCell ref="A4:A6"/>
    <mergeCell ref="B4:B6"/>
    <mergeCell ref="C4:C6"/>
    <mergeCell ref="D4:D6"/>
    <mergeCell ref="E4:E6"/>
    <mergeCell ref="F4:F6"/>
    <mergeCell ref="G4:I4"/>
    <mergeCell ref="J4:J6"/>
    <mergeCell ref="K4:K6"/>
  </mergeCells>
  <pageMargins left="0.7" right="0.7" top="0.75" bottom="0.75" header="0.3" footer="0.3"/>
  <pageSetup paperSize="9" scale="5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Объекты 2021 года (14.12.21)</vt:lpstr>
      <vt:lpstr>'Объекты 2021 года (14.12.21)'!Область_печати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2022-03-17T05:54:15Z</dcterms:modified>
</cp:coreProperties>
</file>